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" sheetId="2" r:id="rId2"/>
  </sheets>
  <externalReferences>
    <externalReference r:id="rId5"/>
  </externalReferences>
  <definedNames>
    <definedName name="_xlnm.Print_Area" localSheetId="0">'форма 1'!$A$1:$G$116</definedName>
  </definedNames>
  <calcPr fullCalcOnLoad="1"/>
</workbook>
</file>

<file path=xl/sharedStrings.xml><?xml version="1.0" encoding="utf-8"?>
<sst xmlns="http://schemas.openxmlformats.org/spreadsheetml/2006/main" count="237" uniqueCount="176">
  <si>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</si>
  <si>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</si>
  <si>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</si>
  <si>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</si>
  <si>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</si>
  <si>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</si>
  <si>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</si>
  <si>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</si>
  <si>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</si>
  <si>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</si>
  <si>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</si>
  <si>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</si>
  <si>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</si>
  <si>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</si>
  <si>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</si>
  <si>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</si>
  <si>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</si>
  <si>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</si>
  <si>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</si>
  <si>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</si>
  <si>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</si>
  <si>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</si>
  <si>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</si>
  <si>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</si>
  <si>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</si>
  <si>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</si>
  <si>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</si>
  <si>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</si>
  <si>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</si>
  <si>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</si>
  <si>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</si>
  <si>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</si>
  <si>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</si>
  <si>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</si>
  <si>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</si>
  <si>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</si>
  <si>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</si>
  <si>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</si>
  <si>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</si>
  <si>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</si>
  <si>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</si>
  <si>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</si>
  <si>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</si>
  <si>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</si>
  <si>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</si>
  <si>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</si>
  <si>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</si>
  <si>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</si>
  <si>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</si>
  <si>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</si>
  <si>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</si>
  <si>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</si>
  <si>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</si>
  <si>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</si>
  <si>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</si>
  <si>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</si>
  <si>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</si>
  <si>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</si>
  <si>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</si>
  <si>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</si>
  <si>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</si>
  <si>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</si>
  <si>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</si>
  <si>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</si>
  <si>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</si>
  <si>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</si>
  <si>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</si>
  <si>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</si>
  <si>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</si>
  <si>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</si>
  <si>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</si>
  <si>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</si>
  <si>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</si>
  <si>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</si>
  <si>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</si>
  <si>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</si>
  <si>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</si>
  <si>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</si>
  <si>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</si>
  <si>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</si>
  <si>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</si>
  <si>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</si>
  <si>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</si>
  <si>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</si>
  <si>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</si>
  <si>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</si>
  <si>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</si>
  <si>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</si>
  <si>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</si>
  <si>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</si>
  <si>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</si>
  <si>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</si>
  <si>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</si>
  <si>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</si>
  <si>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</si>
  <si>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</si>
  <si>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</si>
  <si>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</si>
  <si>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</si>
  <si>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</si>
  <si>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Стаття </t>
  </si>
  <si>
    <t>За звітний</t>
  </si>
  <si>
    <t>період </t>
  </si>
  <si>
    <t>період    попереднього року</t>
  </si>
  <si>
    <t>2 </t>
  </si>
  <si>
    <t>4 </t>
  </si>
  <si>
    <t>Чистий дохід від реалізації продукції (товарів, робіт, послуг) </t>
  </si>
  <si>
    <t>Собівартість реалізованої продукції (товарів, робіт, послуг) </t>
  </si>
  <si>
    <r>
      <t xml:space="preserve">Валовий: </t>
    </r>
    <r>
      <rPr>
        <sz val="10"/>
        <color indexed="8"/>
        <rFont val="Times New Roman"/>
        <family val="1"/>
      </rPr>
      <t> </t>
    </r>
  </si>
  <si>
    <t>     прибуток </t>
  </si>
  <si>
    <t>     збиток </t>
  </si>
  <si>
    <t>Інші операційні доходи </t>
  </si>
  <si>
    <t>Адміністративні витрати </t>
  </si>
  <si>
    <t>Інші операційні витрати </t>
  </si>
  <si>
    <r>
      <t xml:space="preserve">Фінансовий результат від операційної діяльності: </t>
    </r>
    <r>
      <rPr>
        <sz val="10"/>
        <color indexed="8"/>
        <rFont val="Times New Roman"/>
        <family val="1"/>
      </rPr>
      <t> </t>
    </r>
  </si>
  <si>
    <t>     збиток  </t>
  </si>
  <si>
    <t>Дохід від участі в капіталі </t>
  </si>
  <si>
    <t>Інші фінансові доходи </t>
  </si>
  <si>
    <t>Фінансові витрати </t>
  </si>
  <si>
    <t>Втрати від участі в капіталі </t>
  </si>
  <si>
    <t>Інші витрати </t>
  </si>
  <si>
    <t>Фінансовий результат до оподаткування:</t>
  </si>
  <si>
    <t xml:space="preserve">прибуток </t>
  </si>
  <si>
    <t xml:space="preserve">збиток 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</si>
  <si>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</si>
  <si>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</si>
  <si>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</t>
    </r>
    <r>
      <rPr>
        <sz val="10"/>
        <color indexed="8"/>
        <rFont val="Times New Roman"/>
        <family val="1"/>
      </rPr>
      <t> </t>
    </r>
  </si>
  <si>
    <t>За аналогічний</t>
  </si>
  <si>
    <t>Форма № 2</t>
  </si>
  <si>
    <t xml:space="preserve">                      Звіт про фінансові результати (Звіт про сукупний дохід)</t>
  </si>
  <si>
    <t>Територія </t>
  </si>
  <si>
    <t>Організаційно-правова форма господарювання </t>
  </si>
  <si>
    <t>Вид економічної діяльності 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</si>
  <si>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</si>
  <si>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</si>
  <si>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 xml:space="preserve">II. </t>
    </r>
    <r>
      <rPr>
        <b/>
        <sz val="10"/>
        <rFont val="Times New Roman"/>
        <family val="1"/>
      </rPr>
      <t>СУКУПНИЙ ДОХІД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</si>
  <si>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</si>
  <si>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</si>
  <si>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</si>
  <si>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</si>
  <si>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</si>
  <si>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</si>
  <si>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</si>
  <si>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</si>
  <si>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</si>
  <si>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</si>
  <si>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 </t>
  </si>
  <si>
    <t>ІV.  РОЗРАХУНОК ПОКАЗНИКІВ ПРИБУТКОВОСТІ АКЦІЙ</t>
  </si>
  <si>
    <t>Середньорічна кількість простих акцій </t>
  </si>
  <si>
    <t>Скоригована середньорічна кількість простих акцій </t>
  </si>
  <si>
    <t>Чистий прибуток (збиток) на одну просту акцію </t>
  </si>
  <si>
    <t>Скоригований чистий прибуток (збиток) на одну просту акцію </t>
  </si>
  <si>
    <t>Дивіденди на одну просту акцію 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</si>
  <si>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</si>
  <si>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</si>
  <si>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</si>
  <si>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</si>
  <si>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</si>
  <si>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</si>
  <si>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</si>
  <si>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</si>
  <si>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</si>
  <si>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</si>
  <si>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>доход</t>
  </si>
  <si>
    <t>ндс</t>
  </si>
  <si>
    <t xml:space="preserve">    резерв сумнівних боргів</t>
  </si>
  <si>
    <t xml:space="preserve">    первинна вартість</t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</si>
  <si>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"Центральна ТІДГК"</t>
    </r>
  </si>
  <si>
    <t>71.12</t>
  </si>
  <si>
    <r>
      <t xml:space="preserve">Адреса, телефон                          </t>
    </r>
    <r>
      <rPr>
        <b/>
        <i/>
        <sz val="10"/>
        <rFont val="Times New Roman"/>
        <family val="1"/>
      </rPr>
      <t xml:space="preserve">м.Київ, вул.С.Перовської, 10 </t>
    </r>
  </si>
  <si>
    <t>Підприємство                         ДО "Центральна ТІДГК"</t>
  </si>
  <si>
    <t>Грасевич І.І.</t>
  </si>
  <si>
    <t>Усанова Л.С.</t>
  </si>
  <si>
    <t>Керівник</t>
  </si>
  <si>
    <t>на 1.10. 2019 р.</t>
  </si>
  <si>
    <t xml:space="preserve">        за    9-ть місяців   2019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</si>
</sst>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9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3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 indent="1"/>
    </xf>
    <xf numFmtId="0" fontId="23" fillId="0" borderId="15" xfId="0" applyFont="1" applyBorder="1" applyAlignment="1">
      <alignment horizontal="center" wrapText="1"/>
    </xf>
    <xf numFmtId="0" fontId="23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left" wrapText="1" indent="1"/>
    </xf>
    <xf numFmtId="0" fontId="23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wrapText="1"/>
    </xf>
    <xf numFmtId="0" fontId="27" fillId="0" borderId="0" xfId="0" applyFont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23" fillId="30" borderId="12" xfId="0" applyFont="1" applyFill="1" applyBorder="1" applyAlignment="1">
      <alignment wrapText="1"/>
    </xf>
    <xf numFmtId="0" fontId="23" fillId="30" borderId="16" xfId="0" applyFont="1" applyFill="1" applyBorder="1" applyAlignment="1">
      <alignment wrapText="1"/>
    </xf>
    <xf numFmtId="0" fontId="23" fillId="30" borderId="13" xfId="0" applyFont="1" applyFill="1" applyBorder="1" applyAlignment="1">
      <alignment wrapText="1"/>
    </xf>
    <xf numFmtId="0" fontId="23" fillId="30" borderId="14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3" fillId="0" borderId="13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3" fillId="0" borderId="22" xfId="0" applyFont="1" applyBorder="1" applyAlignment="1">
      <alignment horizontal="left" wrapText="1" indent="1"/>
    </xf>
    <xf numFmtId="0" fontId="26" fillId="0" borderId="14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3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4" fillId="0" borderId="0" xfId="0" applyFont="1" applyAlignment="1">
      <alignment horizontal="justify"/>
    </xf>
    <xf numFmtId="0" fontId="23" fillId="0" borderId="18" xfId="0" applyFont="1" applyBorder="1" applyAlignment="1">
      <alignment wrapText="1"/>
    </xf>
    <xf numFmtId="0" fontId="23" fillId="0" borderId="17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30" borderId="20" xfId="0" applyFont="1" applyFill="1" applyBorder="1" applyAlignment="1">
      <alignment wrapText="1"/>
    </xf>
    <xf numFmtId="0" fontId="23" fillId="30" borderId="17" xfId="0" applyFont="1" applyFill="1" applyBorder="1" applyAlignment="1">
      <alignment wrapText="1"/>
    </xf>
    <xf numFmtId="0" fontId="23" fillId="0" borderId="16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4" fillId="30" borderId="12" xfId="0" applyFont="1" applyFill="1" applyBorder="1" applyAlignment="1">
      <alignment wrapText="1"/>
    </xf>
    <xf numFmtId="0" fontId="24" fillId="30" borderId="1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30" borderId="13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right" vertical="top" wrapText="1"/>
    </xf>
    <xf numFmtId="0" fontId="14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4" fillId="0" borderId="35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4" fillId="0" borderId="34" xfId="0" applyFont="1" applyBorder="1" applyAlignment="1">
      <alignment horizontal="right" vertical="top" wrapText="1"/>
    </xf>
    <xf numFmtId="0" fontId="14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4" fillId="0" borderId="36" xfId="0" applyFont="1" applyBorder="1" applyAlignment="1">
      <alignment horizontal="right" vertical="top" wrapText="1"/>
    </xf>
    <xf numFmtId="0" fontId="1" fillId="0" borderId="36" xfId="0" applyFont="1" applyBorder="1" applyAlignment="1">
      <alignment vertical="top" wrapText="1"/>
    </xf>
    <xf numFmtId="0" fontId="29" fillId="0" borderId="32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9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30" fillId="30" borderId="14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29" fillId="30" borderId="38" xfId="0" applyFont="1" applyFill="1" applyBorder="1" applyAlignment="1">
      <alignment horizontal="center" wrapText="1"/>
    </xf>
    <xf numFmtId="0" fontId="3" fillId="30" borderId="12" xfId="0" applyFont="1" applyFill="1" applyBorder="1" applyAlignment="1">
      <alignment horizontal="center"/>
    </xf>
    <xf numFmtId="0" fontId="29" fillId="30" borderId="33" xfId="0" applyFont="1" applyFill="1" applyBorder="1" applyAlignment="1">
      <alignment horizontal="center" wrapText="1"/>
    </xf>
    <xf numFmtId="0" fontId="3" fillId="30" borderId="0" xfId="0" applyFont="1" applyFill="1" applyAlignment="1">
      <alignment horizontal="center"/>
    </xf>
    <xf numFmtId="0" fontId="23" fillId="0" borderId="21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3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3" fillId="0" borderId="14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23" fillId="0" borderId="36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vertical="top" wrapText="1"/>
    </xf>
    <xf numFmtId="0" fontId="23" fillId="0" borderId="30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3" fillId="30" borderId="34" xfId="0" applyFont="1" applyFill="1" applyBorder="1" applyAlignment="1">
      <alignment wrapText="1"/>
    </xf>
    <xf numFmtId="0" fontId="23" fillId="30" borderId="35" xfId="0" applyFont="1" applyFill="1" applyBorder="1" applyAlignment="1">
      <alignment wrapText="1"/>
    </xf>
    <xf numFmtId="0" fontId="23" fillId="30" borderId="40" xfId="0" applyFont="1" applyFill="1" applyBorder="1" applyAlignment="1">
      <alignment wrapText="1"/>
    </xf>
    <xf numFmtId="0" fontId="23" fillId="30" borderId="17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3" fillId="30" borderId="16" xfId="0" applyFont="1" applyFill="1" applyBorder="1" applyAlignment="1">
      <alignment horizontal="center" wrapText="1"/>
    </xf>
    <xf numFmtId="0" fontId="3" fillId="30" borderId="17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9" fillId="30" borderId="16" xfId="0" applyFont="1" applyFill="1" applyBorder="1" applyAlignment="1">
      <alignment horizontal="center" wrapText="1"/>
    </xf>
    <xf numFmtId="0" fontId="29" fillId="30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54;%20&#1062;&#1077;&#1085;&#1090;&#1088;&#1072;&#1083;&#1100;&#1085;&#1072;%20&#1058;&#1030;&#1044;&#1043;&#1050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113">
          <cell r="D113" t="str">
            <v>Грасевич І.І.</v>
          </cell>
        </row>
        <row r="115">
          <cell r="D115" t="str">
            <v>Усанова Л.С.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93">
      <selection activeCell="E104" sqref="E104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30"/>
      <c r="B1" s="3"/>
      <c r="C1" s="78" t="s">
        <v>15</v>
      </c>
      <c r="E1" s="3"/>
      <c r="G1" s="3"/>
    </row>
    <row r="2" spans="1:7" ht="9" customHeight="1">
      <c r="A2" s="31"/>
      <c r="B2" s="32"/>
      <c r="C2" s="78" t="s">
        <v>16</v>
      </c>
      <c r="E2" s="3"/>
      <c r="G2" s="3"/>
    </row>
    <row r="3" spans="1:7" ht="8.25" customHeight="1">
      <c r="A3" s="3"/>
      <c r="B3" s="3"/>
      <c r="C3" s="78" t="s">
        <v>17</v>
      </c>
      <c r="E3" s="3"/>
      <c r="G3" s="3"/>
    </row>
    <row r="4" spans="1:7" ht="2.25" customHeight="1">
      <c r="A4" s="3"/>
      <c r="B4" s="3"/>
      <c r="C4" s="3"/>
      <c r="D4" s="3"/>
      <c r="E4" s="3"/>
      <c r="F4" s="79"/>
      <c r="G4" s="3"/>
    </row>
    <row r="5" spans="1:7" ht="15" customHeight="1" hidden="1" thickBot="1">
      <c r="A5" s="33"/>
      <c r="B5" s="33"/>
      <c r="C5" s="33"/>
      <c r="D5" s="3"/>
      <c r="E5" s="3"/>
      <c r="F5" s="3"/>
      <c r="G5" s="3"/>
    </row>
    <row r="6" spans="1:7" ht="12" customHeight="1">
      <c r="A6" s="34"/>
      <c r="B6" s="183"/>
      <c r="C6" s="184"/>
      <c r="D6" s="145" t="s">
        <v>18</v>
      </c>
      <c r="E6" s="146"/>
      <c r="F6" s="80"/>
      <c r="G6" s="3"/>
    </row>
    <row r="7" spans="1:7" ht="12" customHeight="1">
      <c r="A7" s="35"/>
      <c r="B7" s="183" t="s">
        <v>19</v>
      </c>
      <c r="C7" s="184"/>
      <c r="D7" s="149"/>
      <c r="E7" s="150" t="s">
        <v>66</v>
      </c>
      <c r="F7" s="14"/>
      <c r="G7" s="20"/>
    </row>
    <row r="8" spans="1:7" ht="17.25" customHeight="1">
      <c r="A8" s="36"/>
      <c r="B8" s="89" t="s">
        <v>167</v>
      </c>
      <c r="C8" s="14" t="s">
        <v>20</v>
      </c>
      <c r="D8" s="4"/>
      <c r="E8" s="152">
        <v>20077619</v>
      </c>
      <c r="F8" s="14"/>
      <c r="G8" s="21"/>
    </row>
    <row r="9" spans="1:7" ht="12.75" customHeight="1">
      <c r="A9" s="37"/>
      <c r="B9" s="110" t="s">
        <v>130</v>
      </c>
      <c r="C9" s="14" t="s">
        <v>21</v>
      </c>
      <c r="D9" s="147"/>
      <c r="E9" s="151">
        <v>8000000000</v>
      </c>
      <c r="F9" s="14"/>
      <c r="G9" s="22"/>
    </row>
    <row r="10" spans="1:7" ht="12.75" customHeight="1">
      <c r="A10" s="38"/>
      <c r="B10" s="110" t="s">
        <v>131</v>
      </c>
      <c r="C10" s="14" t="s">
        <v>22</v>
      </c>
      <c r="D10" s="147"/>
      <c r="E10" s="151">
        <v>140</v>
      </c>
      <c r="F10" s="14"/>
      <c r="G10" s="26"/>
    </row>
    <row r="11" spans="1:7" ht="12.75" customHeight="1">
      <c r="A11" s="38"/>
      <c r="B11" s="110" t="s">
        <v>132</v>
      </c>
      <c r="C11" s="14" t="s">
        <v>23</v>
      </c>
      <c r="D11" s="147"/>
      <c r="E11" s="148" t="s">
        <v>168</v>
      </c>
      <c r="F11" s="14"/>
      <c r="G11" s="27"/>
    </row>
    <row r="12" spans="1:7" ht="14.25" customHeight="1">
      <c r="A12" s="38"/>
      <c r="B12" s="110" t="s">
        <v>98</v>
      </c>
      <c r="C12" s="45"/>
      <c r="D12" s="45"/>
      <c r="E12" s="45"/>
      <c r="F12" s="45"/>
      <c r="G12" s="26"/>
    </row>
    <row r="13" spans="1:7" ht="12.75" customHeight="1">
      <c r="A13" s="38"/>
      <c r="B13" s="89" t="s">
        <v>169</v>
      </c>
      <c r="C13" s="14"/>
      <c r="D13" s="14"/>
      <c r="E13" s="14"/>
      <c r="F13" s="14"/>
      <c r="G13" s="26"/>
    </row>
    <row r="14" spans="1:7" ht="12.75" customHeight="1">
      <c r="A14" s="38"/>
      <c r="B14" s="110" t="s">
        <v>134</v>
      </c>
      <c r="C14" s="45"/>
      <c r="D14" s="45"/>
      <c r="E14" s="45"/>
      <c r="F14" s="45"/>
      <c r="G14" s="26"/>
    </row>
    <row r="15" spans="1:7" ht="12" customHeight="1">
      <c r="A15" s="39"/>
      <c r="B15" s="185" t="s">
        <v>24</v>
      </c>
      <c r="C15" s="185"/>
      <c r="D15" s="185"/>
      <c r="E15" s="185"/>
      <c r="F15" s="185"/>
      <c r="G15" s="26"/>
    </row>
    <row r="16" spans="1:7" ht="12" customHeight="1">
      <c r="A16" s="40"/>
      <c r="B16" s="185" t="s">
        <v>25</v>
      </c>
      <c r="C16" s="186"/>
      <c r="D16" s="153"/>
      <c r="E16" s="154" t="s">
        <v>133</v>
      </c>
      <c r="F16" s="14"/>
      <c r="G16" s="26"/>
    </row>
    <row r="17" spans="1:7" ht="12" customHeight="1">
      <c r="A17" s="38"/>
      <c r="B17" s="185" t="s">
        <v>26</v>
      </c>
      <c r="C17" s="186"/>
      <c r="D17" s="153"/>
      <c r="E17" s="155"/>
      <c r="F17" s="14"/>
      <c r="G17" s="26"/>
    </row>
    <row r="18" spans="1:7" ht="3" customHeight="1">
      <c r="A18" s="41"/>
      <c r="B18" s="36"/>
      <c r="C18" s="25"/>
      <c r="D18" s="26"/>
      <c r="E18" s="26"/>
      <c r="F18" s="26"/>
      <c r="G18" s="26"/>
    </row>
    <row r="19" spans="1:7" ht="15" customHeight="1" hidden="1">
      <c r="A19" s="41"/>
      <c r="B19" s="36"/>
      <c r="C19" s="25"/>
      <c r="D19" s="26"/>
      <c r="E19" s="26"/>
      <c r="F19" s="26"/>
      <c r="G19" s="26"/>
    </row>
    <row r="20" spans="1:7" ht="15" customHeight="1">
      <c r="A20" s="38"/>
      <c r="B20" s="109" t="s">
        <v>27</v>
      </c>
      <c r="C20" s="25"/>
      <c r="D20" s="26"/>
      <c r="E20" s="26"/>
      <c r="F20" s="26"/>
      <c r="G20" s="26"/>
    </row>
    <row r="21" spans="1:7" ht="13.5" customHeight="1">
      <c r="A21" s="38"/>
      <c r="B21" s="109" t="s">
        <v>174</v>
      </c>
      <c r="C21" s="25"/>
      <c r="D21" s="26"/>
      <c r="E21" s="26"/>
      <c r="F21" s="26"/>
      <c r="G21" s="26"/>
    </row>
    <row r="22" spans="1:7" ht="15" customHeight="1" hidden="1" thickBot="1">
      <c r="A22" s="38"/>
      <c r="B22" s="36"/>
      <c r="C22" s="25"/>
      <c r="D22" s="26"/>
      <c r="E22" s="26"/>
      <c r="F22" s="26"/>
      <c r="G22" s="26"/>
    </row>
    <row r="23" spans="1:7" ht="12.75" customHeight="1">
      <c r="A23" s="38"/>
      <c r="B23" s="108" t="s">
        <v>28</v>
      </c>
      <c r="C23" s="184" t="s">
        <v>29</v>
      </c>
      <c r="D23" s="191"/>
      <c r="E23" s="140">
        <v>1801001</v>
      </c>
      <c r="F23" s="26"/>
      <c r="G23" s="26"/>
    </row>
    <row r="24" spans="1:7" ht="2.25" customHeight="1">
      <c r="A24" s="38"/>
      <c r="B24" s="36"/>
      <c r="C24" s="25"/>
      <c r="D24" s="26"/>
      <c r="E24" s="26"/>
      <c r="F24" s="26"/>
      <c r="G24" s="26"/>
    </row>
    <row r="25" spans="1:7" ht="15" customHeight="1" hidden="1">
      <c r="A25" s="41"/>
      <c r="B25" s="36"/>
      <c r="C25" s="25"/>
      <c r="D25" s="26"/>
      <c r="E25" s="26"/>
      <c r="F25" s="26"/>
      <c r="G25" s="26"/>
    </row>
    <row r="26" spans="1:7" ht="32.25" customHeight="1">
      <c r="A26" s="41"/>
      <c r="B26" s="121" t="s">
        <v>0</v>
      </c>
      <c r="C26" s="121" t="s">
        <v>2</v>
      </c>
      <c r="D26" s="121" t="s">
        <v>30</v>
      </c>
      <c r="E26" s="121" t="s">
        <v>14</v>
      </c>
      <c r="F26" s="26"/>
      <c r="G26" s="26"/>
    </row>
    <row r="27" spans="1:7" ht="9.75" customHeight="1">
      <c r="A27" s="38"/>
      <c r="B27" s="98" t="s">
        <v>31</v>
      </c>
      <c r="C27" s="98">
        <v>2</v>
      </c>
      <c r="D27" s="98" t="s">
        <v>32</v>
      </c>
      <c r="E27" s="134">
        <v>4</v>
      </c>
      <c r="F27" s="26"/>
      <c r="G27" s="26"/>
    </row>
    <row r="28" spans="1:7" ht="13.5" customHeight="1">
      <c r="A28" s="38"/>
      <c r="B28" s="71" t="s">
        <v>33</v>
      </c>
      <c r="C28" s="74"/>
      <c r="D28" s="187">
        <f>D30-D31</f>
        <v>0</v>
      </c>
      <c r="E28" s="189">
        <f>E30-E31</f>
        <v>0</v>
      </c>
      <c r="F28" s="26"/>
      <c r="G28" s="26"/>
    </row>
    <row r="29" spans="1:7" ht="12" customHeight="1">
      <c r="A29" s="38"/>
      <c r="B29" s="73" t="s">
        <v>34</v>
      </c>
      <c r="C29" s="75">
        <v>1000</v>
      </c>
      <c r="D29" s="188"/>
      <c r="E29" s="190"/>
      <c r="F29" s="26"/>
      <c r="G29" s="26"/>
    </row>
    <row r="30" spans="1:7" ht="13.5" customHeight="1">
      <c r="A30" s="38"/>
      <c r="B30" s="67" t="s">
        <v>36</v>
      </c>
      <c r="C30" s="68">
        <v>1001</v>
      </c>
      <c r="D30" s="24"/>
      <c r="E30" s="24"/>
      <c r="F30" s="26"/>
      <c r="G30" s="26"/>
    </row>
    <row r="31" spans="1:7" ht="13.5" customHeight="1">
      <c r="A31" s="38"/>
      <c r="B31" s="23" t="s">
        <v>37</v>
      </c>
      <c r="C31" s="60">
        <v>1002</v>
      </c>
      <c r="D31" s="24"/>
      <c r="E31" s="24"/>
      <c r="F31" s="26"/>
      <c r="G31" s="26"/>
    </row>
    <row r="32" spans="1:7" ht="13.5" customHeight="1">
      <c r="A32" s="38"/>
      <c r="B32" s="59" t="s">
        <v>38</v>
      </c>
      <c r="C32" s="61">
        <v>1005</v>
      </c>
      <c r="D32" s="24"/>
      <c r="E32" s="24"/>
      <c r="F32" s="26"/>
      <c r="G32" s="26"/>
    </row>
    <row r="33" spans="1:7" ht="13.5" customHeight="1">
      <c r="A33" s="39"/>
      <c r="B33" s="23" t="s">
        <v>39</v>
      </c>
      <c r="C33" s="60">
        <v>1010</v>
      </c>
      <c r="D33" s="90">
        <f>D34-D35</f>
        <v>11</v>
      </c>
      <c r="E33" s="90">
        <f>E34-E35</f>
        <v>3</v>
      </c>
      <c r="F33" s="26"/>
      <c r="G33" s="26"/>
    </row>
    <row r="34" spans="1:7" ht="13.5" customHeight="1">
      <c r="A34" s="42"/>
      <c r="B34" s="59" t="s">
        <v>36</v>
      </c>
      <c r="C34" s="60">
        <v>1011</v>
      </c>
      <c r="D34" s="24">
        <v>874</v>
      </c>
      <c r="E34" s="24">
        <v>869</v>
      </c>
      <c r="F34" s="26"/>
      <c r="G34" s="26"/>
    </row>
    <row r="35" spans="1:7" ht="13.5" customHeight="1">
      <c r="A35" s="41"/>
      <c r="B35" s="23" t="s">
        <v>40</v>
      </c>
      <c r="C35" s="60">
        <v>1012</v>
      </c>
      <c r="D35" s="24">
        <v>863</v>
      </c>
      <c r="E35" s="24">
        <v>866</v>
      </c>
      <c r="F35" s="26"/>
      <c r="G35" s="26"/>
    </row>
    <row r="36" spans="1:7" ht="13.5" customHeight="1">
      <c r="A36" s="38"/>
      <c r="B36" s="23" t="s">
        <v>41</v>
      </c>
      <c r="C36" s="61">
        <v>1015</v>
      </c>
      <c r="D36" s="23"/>
      <c r="E36" s="24"/>
      <c r="F36" s="26"/>
      <c r="G36" s="26"/>
    </row>
    <row r="37" spans="1:7" ht="13.5" customHeight="1">
      <c r="A37" s="38"/>
      <c r="B37" s="66" t="s">
        <v>42</v>
      </c>
      <c r="C37" s="61">
        <v>1020</v>
      </c>
      <c r="D37" s="23"/>
      <c r="E37" s="24"/>
      <c r="F37" s="26"/>
      <c r="G37" s="26"/>
    </row>
    <row r="38" spans="1:7" ht="13.5" customHeight="1">
      <c r="A38" s="41"/>
      <c r="B38" s="66" t="s">
        <v>43</v>
      </c>
      <c r="C38" s="179">
        <v>1030</v>
      </c>
      <c r="D38" s="180"/>
      <c r="E38" s="181"/>
      <c r="F38" s="26"/>
      <c r="G38" s="26"/>
    </row>
    <row r="39" spans="1:7" ht="13.5" customHeight="1">
      <c r="A39" s="41"/>
      <c r="B39" s="65" t="s">
        <v>44</v>
      </c>
      <c r="C39" s="179"/>
      <c r="D39" s="180"/>
      <c r="E39" s="181"/>
      <c r="F39" s="26"/>
      <c r="G39" s="26"/>
    </row>
    <row r="40" spans="1:7" ht="13.5" customHeight="1">
      <c r="A40" s="40"/>
      <c r="B40" s="65" t="s">
        <v>45</v>
      </c>
      <c r="C40" s="61">
        <v>1035</v>
      </c>
      <c r="D40" s="23"/>
      <c r="E40" s="24"/>
      <c r="F40" s="28"/>
      <c r="G40" s="28"/>
    </row>
    <row r="41" spans="1:7" ht="13.5" customHeight="1">
      <c r="A41" s="41"/>
      <c r="B41" s="23" t="s">
        <v>46</v>
      </c>
      <c r="C41" s="61">
        <v>1040</v>
      </c>
      <c r="D41" s="23"/>
      <c r="E41" s="24"/>
      <c r="F41" s="26"/>
      <c r="G41" s="26"/>
    </row>
    <row r="42" spans="1:7" ht="13.5" customHeight="1">
      <c r="A42" s="38"/>
      <c r="B42" s="23" t="s">
        <v>47</v>
      </c>
      <c r="C42" s="61">
        <v>1045</v>
      </c>
      <c r="D42" s="59"/>
      <c r="E42" s="23"/>
      <c r="F42" s="26"/>
      <c r="G42" s="26"/>
    </row>
    <row r="43" spans="1:7" ht="13.5" customHeight="1">
      <c r="A43" s="38"/>
      <c r="B43" s="23" t="s">
        <v>48</v>
      </c>
      <c r="C43" s="61">
        <v>1090</v>
      </c>
      <c r="D43" s="23"/>
      <c r="E43" s="24"/>
      <c r="F43" s="26"/>
      <c r="G43" s="26"/>
    </row>
    <row r="44" spans="1:7" ht="15" customHeight="1">
      <c r="A44" s="41"/>
      <c r="B44" s="63" t="s">
        <v>49</v>
      </c>
      <c r="C44" s="62">
        <v>1095</v>
      </c>
      <c r="D44" s="91">
        <f>D28+D32+D33+D36+D37+D38+D40+D41+D42+D43</f>
        <v>11</v>
      </c>
      <c r="E44" s="91">
        <f>E28+E32+E33+E36+E37+E38+E40+E41+E42+E43</f>
        <v>3</v>
      </c>
      <c r="F44" s="26"/>
      <c r="G44" s="26"/>
    </row>
    <row r="45" spans="1:7" ht="12" customHeight="1">
      <c r="A45" s="41"/>
      <c r="B45" s="64" t="s">
        <v>50</v>
      </c>
      <c r="C45" s="182">
        <v>1100</v>
      </c>
      <c r="D45" s="128"/>
      <c r="E45" s="130"/>
      <c r="F45" s="26"/>
      <c r="G45" s="26"/>
    </row>
    <row r="46" spans="1:7" ht="12.75" customHeight="1">
      <c r="A46" s="7"/>
      <c r="B46" s="65" t="s">
        <v>51</v>
      </c>
      <c r="C46" s="182"/>
      <c r="D46" s="131">
        <f>D47+D48+D49+D50</f>
        <v>118</v>
      </c>
      <c r="E46" s="132">
        <f>E47+E48+E49+E50</f>
        <v>445</v>
      </c>
      <c r="F46" s="10"/>
      <c r="G46" s="10"/>
    </row>
    <row r="47" spans="1:7" ht="13.5" customHeight="1">
      <c r="A47" s="7"/>
      <c r="B47" s="47" t="s">
        <v>153</v>
      </c>
      <c r="C47" s="122">
        <v>1101</v>
      </c>
      <c r="D47" s="129"/>
      <c r="E47" s="129">
        <v>14</v>
      </c>
      <c r="F47" s="10"/>
      <c r="G47" s="10"/>
    </row>
    <row r="48" spans="1:7" ht="13.5" customHeight="1">
      <c r="A48" s="7"/>
      <c r="B48" s="47" t="s">
        <v>154</v>
      </c>
      <c r="C48" s="122">
        <v>1102</v>
      </c>
      <c r="D48" s="24">
        <v>118</v>
      </c>
      <c r="E48" s="24">
        <v>431</v>
      </c>
      <c r="F48" s="10"/>
      <c r="G48" s="10"/>
    </row>
    <row r="49" spans="1:7" ht="13.5" customHeight="1">
      <c r="A49" s="7"/>
      <c r="B49" s="47" t="s">
        <v>155</v>
      </c>
      <c r="C49" s="122">
        <v>1103</v>
      </c>
      <c r="D49" s="24"/>
      <c r="E49" s="24"/>
      <c r="F49" s="10"/>
      <c r="G49" s="10"/>
    </row>
    <row r="50" spans="1:7" ht="13.5" customHeight="1">
      <c r="A50" s="7"/>
      <c r="B50" s="47" t="s">
        <v>156</v>
      </c>
      <c r="C50" s="122">
        <v>1104</v>
      </c>
      <c r="D50" s="24"/>
      <c r="E50" s="24"/>
      <c r="F50" s="10"/>
      <c r="G50" s="10"/>
    </row>
    <row r="51" spans="1:7" ht="13.5" customHeight="1">
      <c r="A51" s="38"/>
      <c r="B51" s="51" t="s">
        <v>52</v>
      </c>
      <c r="C51" s="57">
        <v>1110</v>
      </c>
      <c r="D51" s="58"/>
      <c r="E51" s="58"/>
      <c r="F51" s="10"/>
      <c r="G51" s="10"/>
    </row>
    <row r="52" spans="1:7" ht="13.5" customHeight="1">
      <c r="A52" s="43"/>
      <c r="B52" s="47" t="s">
        <v>53</v>
      </c>
      <c r="C52" s="49">
        <v>1125</v>
      </c>
      <c r="D52" s="48">
        <v>19</v>
      </c>
      <c r="E52" s="48">
        <v>11</v>
      </c>
      <c r="F52" s="10"/>
      <c r="G52" s="10"/>
    </row>
    <row r="53" spans="1:7" ht="13.5" customHeight="1">
      <c r="A53" s="43"/>
      <c r="B53" s="50" t="s">
        <v>166</v>
      </c>
      <c r="C53" s="120">
        <v>1126</v>
      </c>
      <c r="D53" s="53"/>
      <c r="E53" s="53"/>
      <c r="F53" s="10"/>
      <c r="G53" s="10"/>
    </row>
    <row r="54" spans="1:7" ht="13.5" customHeight="1">
      <c r="A54" s="43"/>
      <c r="B54" s="50" t="s">
        <v>165</v>
      </c>
      <c r="C54" s="120">
        <v>1127</v>
      </c>
      <c r="D54" s="53"/>
      <c r="E54" s="53"/>
      <c r="F54" s="10"/>
      <c r="G54" s="10"/>
    </row>
    <row r="55" spans="1:7" ht="13.5" customHeight="1">
      <c r="A55" s="15"/>
      <c r="B55" s="50" t="s">
        <v>54</v>
      </c>
      <c r="C55" s="174">
        <v>1130</v>
      </c>
      <c r="D55" s="53"/>
      <c r="E55" s="53"/>
      <c r="F55" s="29"/>
      <c r="G55" s="29"/>
    </row>
    <row r="56" spans="1:7" ht="13.5" customHeight="1">
      <c r="A56" s="3"/>
      <c r="B56" s="51" t="s">
        <v>55</v>
      </c>
      <c r="C56" s="171"/>
      <c r="D56" s="58"/>
      <c r="E56" s="58"/>
      <c r="F56" s="10"/>
      <c r="G56" s="10"/>
    </row>
    <row r="57" spans="1:7" ht="13.5" customHeight="1">
      <c r="A57" s="37"/>
      <c r="B57" s="56" t="s">
        <v>56</v>
      </c>
      <c r="C57" s="46">
        <v>1135</v>
      </c>
      <c r="D57" s="48">
        <v>12</v>
      </c>
      <c r="E57" s="48">
        <v>52</v>
      </c>
      <c r="F57" s="10"/>
      <c r="G57" s="10"/>
    </row>
    <row r="58" spans="1:7" ht="13.5" customHeight="1">
      <c r="A58" s="7"/>
      <c r="B58" s="56" t="s">
        <v>57</v>
      </c>
      <c r="C58" s="46">
        <v>1136</v>
      </c>
      <c r="D58" s="48">
        <v>0</v>
      </c>
      <c r="E58" s="48"/>
      <c r="F58" s="10"/>
      <c r="G58" s="10"/>
    </row>
    <row r="59" spans="1:7" ht="13.5" customHeight="1">
      <c r="A59" s="7"/>
      <c r="B59" s="123" t="s">
        <v>157</v>
      </c>
      <c r="C59" s="122">
        <v>1145</v>
      </c>
      <c r="D59" s="48"/>
      <c r="E59" s="48"/>
      <c r="F59" s="10"/>
      <c r="G59" s="10"/>
    </row>
    <row r="60" spans="1:7" ht="13.5" customHeight="1">
      <c r="A60" s="7"/>
      <c r="B60" s="47" t="s">
        <v>58</v>
      </c>
      <c r="C60" s="49">
        <v>1155</v>
      </c>
      <c r="D60" s="48">
        <v>14</v>
      </c>
      <c r="E60" s="48"/>
      <c r="F60" s="10"/>
      <c r="G60" s="10"/>
    </row>
    <row r="61" spans="1:7" ht="13.5" customHeight="1">
      <c r="A61" s="7"/>
      <c r="B61" s="47" t="s">
        <v>59</v>
      </c>
      <c r="C61" s="49">
        <v>1160</v>
      </c>
      <c r="D61" s="48"/>
      <c r="E61" s="48"/>
      <c r="F61" s="10"/>
      <c r="G61" s="10"/>
    </row>
    <row r="62" spans="1:7" ht="13.5" customHeight="1">
      <c r="A62" s="7"/>
      <c r="B62" s="47" t="s">
        <v>60</v>
      </c>
      <c r="C62" s="49">
        <v>1165</v>
      </c>
      <c r="D62" s="92">
        <f>D63+D64</f>
        <v>1</v>
      </c>
      <c r="E62" s="92">
        <f>E63+E64</f>
        <v>3</v>
      </c>
      <c r="F62" s="10"/>
      <c r="G62" s="10"/>
    </row>
    <row r="63" spans="1:7" ht="13.5" customHeight="1">
      <c r="A63" s="7"/>
      <c r="B63" s="47" t="s">
        <v>158</v>
      </c>
      <c r="C63" s="49">
        <v>1166</v>
      </c>
      <c r="D63" s="48"/>
      <c r="E63" s="48"/>
      <c r="F63" s="10"/>
      <c r="G63" s="10"/>
    </row>
    <row r="64" spans="1:7" ht="13.5" customHeight="1">
      <c r="A64" s="7"/>
      <c r="B64" s="47" t="s">
        <v>159</v>
      </c>
      <c r="C64" s="49">
        <v>1167</v>
      </c>
      <c r="D64" s="48">
        <v>1</v>
      </c>
      <c r="E64" s="48">
        <v>3</v>
      </c>
      <c r="F64" s="10"/>
      <c r="G64" s="10"/>
    </row>
    <row r="65" spans="1:7" ht="13.5" customHeight="1">
      <c r="A65" s="7"/>
      <c r="B65" s="47" t="s">
        <v>61</v>
      </c>
      <c r="C65" s="46">
        <v>1170</v>
      </c>
      <c r="D65" s="48"/>
      <c r="E65" s="48"/>
      <c r="F65" s="10"/>
      <c r="G65" s="10"/>
    </row>
    <row r="66" spans="1:7" ht="13.5" customHeight="1">
      <c r="A66" s="7"/>
      <c r="B66" s="47" t="s">
        <v>62</v>
      </c>
      <c r="C66" s="46">
        <v>1190</v>
      </c>
      <c r="D66" s="48"/>
      <c r="E66" s="48">
        <v>16</v>
      </c>
      <c r="F66" s="17"/>
      <c r="G66" s="17"/>
    </row>
    <row r="67" spans="1:7" ht="13.5" customHeight="1">
      <c r="A67" s="38"/>
      <c r="B67" s="54" t="s">
        <v>63</v>
      </c>
      <c r="C67" s="55">
        <v>1195</v>
      </c>
      <c r="D67" s="92">
        <f>D46+D52+D56+D57+D59+D60+D61+D62+D65+D66</f>
        <v>164</v>
      </c>
      <c r="E67" s="92">
        <f>E46+E52+E56+E57+E59+E60+E61+E62+E65+E66</f>
        <v>527</v>
      </c>
      <c r="F67" s="10"/>
      <c r="G67" s="10"/>
    </row>
    <row r="68" spans="1:7" ht="13.5" customHeight="1">
      <c r="A68" s="39"/>
      <c r="B68" s="69" t="s">
        <v>64</v>
      </c>
      <c r="C68" s="69">
        <v>1200</v>
      </c>
      <c r="D68" s="50"/>
      <c r="E68" s="53"/>
      <c r="F68" s="10"/>
      <c r="G68" s="10"/>
    </row>
    <row r="69" spans="1:7" ht="13.5" customHeight="1">
      <c r="A69" s="44"/>
      <c r="B69" s="76" t="s">
        <v>65</v>
      </c>
      <c r="C69" s="77">
        <v>1300</v>
      </c>
      <c r="D69" s="135">
        <f>D68+D67+D44</f>
        <v>175</v>
      </c>
      <c r="E69" s="135">
        <f>E68+E67+E44</f>
        <v>530</v>
      </c>
      <c r="F69" s="17"/>
      <c r="G69" s="17"/>
    </row>
    <row r="70" spans="1:7" ht="15" customHeight="1">
      <c r="A70" s="19"/>
      <c r="B70" s="19"/>
      <c r="C70" s="19"/>
      <c r="D70" s="17"/>
      <c r="E70" s="17"/>
      <c r="F70" s="17"/>
      <c r="G70" s="17"/>
    </row>
    <row r="71" spans="1:7" ht="15" customHeight="1">
      <c r="A71" s="3"/>
      <c r="B71" s="3"/>
      <c r="C71" s="3"/>
      <c r="D71" s="10"/>
      <c r="E71" s="10"/>
      <c r="F71" s="10"/>
      <c r="G71" s="10">
        <f>E52+E56+E57+E59+E60</f>
        <v>63</v>
      </c>
    </row>
    <row r="72" spans="1:7" ht="25.5" customHeight="1">
      <c r="A72" s="3"/>
      <c r="B72" s="174" t="s">
        <v>1</v>
      </c>
      <c r="C72" s="52" t="s">
        <v>4</v>
      </c>
      <c r="D72" s="174" t="s">
        <v>30</v>
      </c>
      <c r="E72" s="174" t="s">
        <v>14</v>
      </c>
      <c r="F72" s="3"/>
      <c r="G72" s="3"/>
    </row>
    <row r="73" spans="1:7" ht="12.75">
      <c r="A73" s="3"/>
      <c r="B73" s="170"/>
      <c r="C73" s="84" t="s">
        <v>5</v>
      </c>
      <c r="D73" s="170"/>
      <c r="E73" s="170"/>
      <c r="F73" s="3"/>
      <c r="G73" s="10"/>
    </row>
    <row r="74" spans="1:7" ht="12.75">
      <c r="A74" s="3"/>
      <c r="B74" s="85">
        <v>1</v>
      </c>
      <c r="C74" s="60">
        <v>2</v>
      </c>
      <c r="D74" s="72">
        <v>3</v>
      </c>
      <c r="E74" s="133">
        <v>4</v>
      </c>
      <c r="F74" s="3"/>
      <c r="G74" s="3"/>
    </row>
    <row r="75" spans="1:7" ht="18" customHeight="1">
      <c r="A75" s="3"/>
      <c r="B75" s="64" t="s">
        <v>67</v>
      </c>
      <c r="C75" s="74"/>
      <c r="D75" s="128"/>
      <c r="E75" s="130"/>
      <c r="F75" s="3"/>
      <c r="G75" s="3"/>
    </row>
    <row r="76" spans="1:7" ht="13.5" customHeight="1">
      <c r="A76" s="3"/>
      <c r="B76" s="65" t="s">
        <v>68</v>
      </c>
      <c r="C76" s="75">
        <v>1400</v>
      </c>
      <c r="D76" s="129"/>
      <c r="E76" s="129"/>
      <c r="F76" s="3"/>
      <c r="G76" s="3"/>
    </row>
    <row r="77" spans="1:7" ht="13.5" customHeight="1">
      <c r="A77" s="3"/>
      <c r="B77" s="51" t="s">
        <v>69</v>
      </c>
      <c r="C77" s="57">
        <v>1405</v>
      </c>
      <c r="D77" s="58"/>
      <c r="E77" s="58"/>
      <c r="F77" s="3"/>
      <c r="G77" s="3"/>
    </row>
    <row r="78" spans="1:7" ht="13.5" customHeight="1">
      <c r="A78" s="3"/>
      <c r="B78" s="47" t="s">
        <v>70</v>
      </c>
      <c r="C78" s="46">
        <v>1410</v>
      </c>
      <c r="D78" s="48"/>
      <c r="E78" s="48"/>
      <c r="F78" s="3"/>
      <c r="G78" s="3"/>
    </row>
    <row r="79" spans="1:7" ht="13.5" customHeight="1">
      <c r="A79" s="3"/>
      <c r="B79" s="47" t="s">
        <v>71</v>
      </c>
      <c r="C79" s="46">
        <v>1415</v>
      </c>
      <c r="D79" s="48"/>
      <c r="E79" s="48"/>
      <c r="F79" s="3"/>
      <c r="G79" s="3"/>
    </row>
    <row r="80" spans="1:7" ht="13.5" customHeight="1">
      <c r="A80" s="3"/>
      <c r="B80" s="47" t="s">
        <v>72</v>
      </c>
      <c r="C80" s="46">
        <v>1420</v>
      </c>
      <c r="D80" s="48"/>
      <c r="E80" s="48"/>
      <c r="F80" s="3"/>
      <c r="G80" s="3"/>
    </row>
    <row r="81" spans="1:7" ht="13.5" customHeight="1">
      <c r="A81" s="3"/>
      <c r="B81" s="47" t="s">
        <v>73</v>
      </c>
      <c r="C81" s="46">
        <v>1425</v>
      </c>
      <c r="D81" s="46"/>
      <c r="E81" s="46"/>
      <c r="F81" s="3"/>
      <c r="G81" s="3"/>
    </row>
    <row r="82" spans="1:7" ht="13.5" customHeight="1">
      <c r="A82" s="3"/>
      <c r="B82" s="47" t="s">
        <v>74</v>
      </c>
      <c r="C82" s="46">
        <v>1430</v>
      </c>
      <c r="D82" s="46"/>
      <c r="E82" s="46"/>
      <c r="F82" s="3"/>
      <c r="G82" s="3"/>
    </row>
    <row r="83" spans="1:7" ht="13.5" customHeight="1">
      <c r="A83" s="3"/>
      <c r="B83" s="54" t="s">
        <v>75</v>
      </c>
      <c r="C83" s="69">
        <v>1495</v>
      </c>
      <c r="D83" s="93">
        <f>D76+D77+D78+D79+D80+D81+D82+D75</f>
        <v>0</v>
      </c>
      <c r="E83" s="93">
        <f>E76+E77+E78+E79+E80+E81+E82+E75</f>
        <v>0</v>
      </c>
      <c r="F83" s="3"/>
      <c r="G83" s="3"/>
    </row>
    <row r="84" spans="1:7" ht="20.25" customHeight="1">
      <c r="A84" s="3"/>
      <c r="B84" s="86" t="s">
        <v>76</v>
      </c>
      <c r="C84" s="74"/>
      <c r="D84" s="66" t="s">
        <v>35</v>
      </c>
      <c r="E84" s="125"/>
      <c r="F84" s="3"/>
      <c r="G84" s="3"/>
    </row>
    <row r="85" spans="1:7" ht="13.5" customHeight="1">
      <c r="A85" s="3"/>
      <c r="B85" s="87" t="s">
        <v>77</v>
      </c>
      <c r="C85" s="75">
        <v>1500</v>
      </c>
      <c r="D85" s="65"/>
      <c r="E85" s="126"/>
      <c r="F85" s="3"/>
      <c r="G85" s="3"/>
    </row>
    <row r="86" spans="1:7" ht="13.5" customHeight="1">
      <c r="A86" s="3"/>
      <c r="B86" s="47" t="s">
        <v>3</v>
      </c>
      <c r="C86" s="57">
        <v>1510</v>
      </c>
      <c r="D86" s="51"/>
      <c r="E86" s="48"/>
      <c r="F86" s="3"/>
      <c r="G86" s="3"/>
    </row>
    <row r="87" spans="1:7" ht="13.5" customHeight="1">
      <c r="A87" s="3"/>
      <c r="B87" s="47" t="s">
        <v>78</v>
      </c>
      <c r="C87" s="46">
        <v>1515</v>
      </c>
      <c r="D87" s="48"/>
      <c r="E87" s="48"/>
      <c r="F87" s="3"/>
      <c r="G87" s="3"/>
    </row>
    <row r="88" spans="1:7" ht="13.5" customHeight="1">
      <c r="A88" s="3"/>
      <c r="B88" s="47" t="s">
        <v>79</v>
      </c>
      <c r="C88" s="46">
        <v>1520</v>
      </c>
      <c r="D88" s="48"/>
      <c r="E88" s="48"/>
      <c r="F88" s="3"/>
      <c r="G88" s="3"/>
    </row>
    <row r="89" spans="1:7" ht="13.5" customHeight="1">
      <c r="A89" s="3"/>
      <c r="B89" s="47" t="s">
        <v>160</v>
      </c>
      <c r="C89" s="122">
        <v>1521</v>
      </c>
      <c r="D89" s="48"/>
      <c r="E89" s="48"/>
      <c r="F89" s="3"/>
      <c r="G89" s="3"/>
    </row>
    <row r="90" spans="1:7" ht="13.5" customHeight="1">
      <c r="A90" s="3"/>
      <c r="B90" s="47" t="s">
        <v>80</v>
      </c>
      <c r="C90" s="46">
        <v>1525</v>
      </c>
      <c r="D90" s="48"/>
      <c r="E90" s="48"/>
      <c r="F90" s="3"/>
      <c r="G90" s="3"/>
    </row>
    <row r="91" spans="1:7" ht="13.5" customHeight="1">
      <c r="A91" s="3"/>
      <c r="B91" s="54" t="s">
        <v>81</v>
      </c>
      <c r="C91" s="69">
        <v>1595</v>
      </c>
      <c r="D91" s="93">
        <f>D85+D86+D87+D88+D90</f>
        <v>0</v>
      </c>
      <c r="E91" s="93">
        <f>E85+E86+E87+E88+E90</f>
        <v>0</v>
      </c>
      <c r="F91" s="3"/>
      <c r="G91" s="3"/>
    </row>
    <row r="92" spans="1:7" ht="18" customHeight="1">
      <c r="A92" s="3"/>
      <c r="B92" s="86" t="s">
        <v>82</v>
      </c>
      <c r="C92" s="74"/>
      <c r="D92" s="66" t="s">
        <v>35</v>
      </c>
      <c r="E92" s="125"/>
      <c r="F92" s="3"/>
      <c r="G92" s="3"/>
    </row>
    <row r="93" spans="2:5" ht="13.5" customHeight="1">
      <c r="B93" s="87" t="s">
        <v>83</v>
      </c>
      <c r="C93" s="75">
        <v>1600</v>
      </c>
      <c r="D93" s="126"/>
      <c r="E93" s="126"/>
    </row>
    <row r="94" spans="2:5" ht="13.5" customHeight="1">
      <c r="B94" s="50" t="s">
        <v>84</v>
      </c>
      <c r="C94" s="170">
        <v>1610</v>
      </c>
      <c r="D94" s="172"/>
      <c r="E94" s="172"/>
    </row>
    <row r="95" spans="2:5" ht="13.5" customHeight="1">
      <c r="B95" s="81" t="s">
        <v>85</v>
      </c>
      <c r="C95" s="171"/>
      <c r="D95" s="173"/>
      <c r="E95" s="173"/>
    </row>
    <row r="96" spans="2:5" ht="13.5" customHeight="1">
      <c r="B96" s="56" t="s">
        <v>86</v>
      </c>
      <c r="C96" s="46">
        <v>1615</v>
      </c>
      <c r="D96" s="48">
        <v>7</v>
      </c>
      <c r="E96" s="48">
        <v>26</v>
      </c>
    </row>
    <row r="97" spans="2:5" ht="13.5" customHeight="1">
      <c r="B97" s="56" t="s">
        <v>87</v>
      </c>
      <c r="C97" s="46">
        <v>1620</v>
      </c>
      <c r="D97" s="48">
        <v>1</v>
      </c>
      <c r="E97" s="48">
        <v>30</v>
      </c>
    </row>
    <row r="98" spans="2:5" ht="13.5" customHeight="1">
      <c r="B98" s="56" t="s">
        <v>57</v>
      </c>
      <c r="C98" s="46">
        <v>1621</v>
      </c>
      <c r="D98" s="48"/>
      <c r="E98" s="48"/>
    </row>
    <row r="99" spans="2:5" ht="13.5" customHeight="1">
      <c r="B99" s="56" t="s">
        <v>88</v>
      </c>
      <c r="C99" s="46">
        <v>1625</v>
      </c>
      <c r="D99" s="48"/>
      <c r="E99" s="48">
        <v>28</v>
      </c>
    </row>
    <row r="100" spans="2:5" ht="13.5" customHeight="1">
      <c r="B100" s="56" t="s">
        <v>89</v>
      </c>
      <c r="C100" s="46">
        <v>1630</v>
      </c>
      <c r="D100" s="48">
        <v>5</v>
      </c>
      <c r="E100" s="48">
        <v>174</v>
      </c>
    </row>
    <row r="101" spans="2:5" ht="13.5" customHeight="1">
      <c r="B101" s="47" t="s">
        <v>161</v>
      </c>
      <c r="C101" s="122">
        <v>1635</v>
      </c>
      <c r="D101" s="48">
        <v>48</v>
      </c>
      <c r="E101" s="48">
        <v>40</v>
      </c>
    </row>
    <row r="102" spans="2:5" ht="13.5" customHeight="1">
      <c r="B102" s="47" t="s">
        <v>162</v>
      </c>
      <c r="C102" s="122">
        <v>1645</v>
      </c>
      <c r="D102" s="48"/>
      <c r="E102" s="48"/>
    </row>
    <row r="103" spans="2:5" ht="13.5" customHeight="1">
      <c r="B103" s="47" t="s">
        <v>90</v>
      </c>
      <c r="C103" s="49">
        <v>1660</v>
      </c>
      <c r="D103" s="48"/>
      <c r="E103" s="48"/>
    </row>
    <row r="104" spans="2:5" ht="13.5" customHeight="1">
      <c r="B104" s="47" t="s">
        <v>91</v>
      </c>
      <c r="C104" s="46">
        <v>1665</v>
      </c>
      <c r="D104" s="48"/>
      <c r="E104" s="48"/>
    </row>
    <row r="105" spans="2:5" ht="13.5" customHeight="1">
      <c r="B105" s="47" t="s">
        <v>92</v>
      </c>
      <c r="C105" s="46">
        <v>1690</v>
      </c>
      <c r="D105" s="48">
        <v>114</v>
      </c>
      <c r="E105" s="48">
        <v>232</v>
      </c>
    </row>
    <row r="106" spans="2:5" ht="13.5" customHeight="1">
      <c r="B106" s="54" t="s">
        <v>93</v>
      </c>
      <c r="C106" s="55">
        <v>1695</v>
      </c>
      <c r="D106" s="92">
        <f>D93+D94+D96+D97+D99+D100+D103+D104+D105+D101+D102</f>
        <v>175</v>
      </c>
      <c r="E106" s="92">
        <f>E93+E94+E96+E97+E99+E100+E103+E104+E105+E101+E102</f>
        <v>530</v>
      </c>
    </row>
    <row r="107" spans="2:5" ht="18.75" customHeight="1">
      <c r="B107" s="69" t="s">
        <v>94</v>
      </c>
      <c r="C107" s="175">
        <v>1700</v>
      </c>
      <c r="D107" s="177"/>
      <c r="E107" s="172"/>
    </row>
    <row r="108" spans="2:5" ht="13.5" customHeight="1">
      <c r="B108" s="70" t="s">
        <v>95</v>
      </c>
      <c r="C108" s="176"/>
      <c r="D108" s="178"/>
      <c r="E108" s="173"/>
    </row>
    <row r="109" spans="2:5" ht="13.5" customHeight="1">
      <c r="B109" s="54" t="s">
        <v>96</v>
      </c>
      <c r="C109" s="55">
        <v>1900</v>
      </c>
      <c r="D109" s="136">
        <f>D107+D106+D91+D83</f>
        <v>175</v>
      </c>
      <c r="E109" s="136">
        <f>E107+E106+E91+E83</f>
        <v>530</v>
      </c>
    </row>
    <row r="110" spans="2:5" ht="12.75">
      <c r="B110" s="127"/>
      <c r="D110" s="5"/>
      <c r="E110" s="16"/>
    </row>
    <row r="111" spans="2:5" ht="12.75">
      <c r="B111" s="82"/>
      <c r="D111" s="5"/>
      <c r="E111" s="5"/>
    </row>
    <row r="112" spans="2:5" ht="12.75">
      <c r="B112" s="82"/>
      <c r="C112" s="5"/>
      <c r="D112" s="5"/>
      <c r="E112" s="5"/>
    </row>
    <row r="113" spans="2:5" ht="12.75">
      <c r="B113" s="83" t="s">
        <v>173</v>
      </c>
      <c r="C113" s="12"/>
      <c r="D113" s="5" t="s">
        <v>171</v>
      </c>
      <c r="E113" s="5"/>
    </row>
    <row r="114" spans="2:5" ht="12.75">
      <c r="B114" s="5"/>
      <c r="C114" s="5"/>
      <c r="D114" s="5"/>
      <c r="E114" s="5"/>
    </row>
    <row r="115" spans="2:5" ht="12.75">
      <c r="B115" s="83" t="s">
        <v>97</v>
      </c>
      <c r="C115" s="12"/>
      <c r="D115" s="5" t="s">
        <v>172</v>
      </c>
      <c r="E115" s="5"/>
    </row>
  </sheetData>
  <sheetProtection/>
  <mergeCells count="22">
    <mergeCell ref="B6:C6"/>
    <mergeCell ref="B7:C7"/>
    <mergeCell ref="B15:F15"/>
    <mergeCell ref="B16:C16"/>
    <mergeCell ref="B17:C17"/>
    <mergeCell ref="D28:D29"/>
    <mergeCell ref="E28:E29"/>
    <mergeCell ref="C23:D23"/>
    <mergeCell ref="C38:C39"/>
    <mergeCell ref="D38:D39"/>
    <mergeCell ref="E38:E39"/>
    <mergeCell ref="C45:C46"/>
    <mergeCell ref="B72:B73"/>
    <mergeCell ref="D72:D73"/>
    <mergeCell ref="C94:C95"/>
    <mergeCell ref="D94:D95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103"/>
  <sheetViews>
    <sheetView showGridLines="0" tabSelected="1" zoomScalePageLayoutView="0" workbookViewId="0" topLeftCell="A67">
      <selection activeCell="E80" sqref="E80"/>
    </sheetView>
  </sheetViews>
  <sheetFormatPr defaultColWidth="9.00390625" defaultRowHeight="12.75"/>
  <cols>
    <col min="1" max="1" width="2.875" style="0" customWidth="1"/>
    <col min="2" max="2" width="51.375" style="0" customWidth="1"/>
    <col min="3" max="3" width="7.25390625" style="0" customWidth="1"/>
    <col min="4" max="4" width="16.75390625" style="0" customWidth="1"/>
    <col min="5" max="5" width="16.125" style="0" customWidth="1"/>
    <col min="6" max="6" width="2.75390625" style="0" customWidth="1"/>
    <col min="7" max="7" width="4.00390625" style="0" customWidth="1"/>
    <col min="8" max="8" width="11.625" style="0" customWidth="1"/>
  </cols>
  <sheetData>
    <row r="1" spans="2:7" ht="10.5" customHeight="1">
      <c r="B1" s="183"/>
      <c r="C1" s="183"/>
      <c r="D1" s="2"/>
      <c r="E1" s="140" t="s">
        <v>18</v>
      </c>
      <c r="F1" s="106"/>
      <c r="G1" s="2"/>
    </row>
    <row r="2" spans="4:6" ht="15" customHeight="1">
      <c r="D2" s="88" t="s">
        <v>19</v>
      </c>
      <c r="E2" s="141" t="s">
        <v>66</v>
      </c>
      <c r="F2" s="14"/>
    </row>
    <row r="3" spans="2:6" ht="17.25" customHeight="1">
      <c r="B3" s="89" t="s">
        <v>170</v>
      </c>
      <c r="C3" s="1"/>
      <c r="D3" s="13" t="s">
        <v>20</v>
      </c>
      <c r="E3" s="142">
        <v>20077619</v>
      </c>
      <c r="F3" s="14"/>
    </row>
    <row r="4" spans="2:6" ht="7.5" customHeight="1">
      <c r="B4" s="18"/>
      <c r="C4" s="18"/>
      <c r="D4" s="107"/>
      <c r="E4" s="18"/>
      <c r="F4" s="18"/>
    </row>
    <row r="5" ht="12.75" hidden="1">
      <c r="B5" s="16"/>
    </row>
    <row r="6" ht="12.75" hidden="1"/>
    <row r="7" ht="12.75" hidden="1"/>
    <row r="8" ht="16.5">
      <c r="B8" s="109" t="s">
        <v>129</v>
      </c>
    </row>
    <row r="9" ht="16.5">
      <c r="B9" s="109" t="s">
        <v>175</v>
      </c>
    </row>
    <row r="10" spans="2:5" ht="13.5" customHeight="1">
      <c r="B10" s="144" t="s">
        <v>128</v>
      </c>
      <c r="D10" s="13" t="s">
        <v>29</v>
      </c>
      <c r="E10" s="143">
        <v>1801003</v>
      </c>
    </row>
    <row r="11" ht="3.75" customHeight="1"/>
    <row r="12" ht="12.75">
      <c r="B12" s="94" t="s">
        <v>99</v>
      </c>
    </row>
    <row r="13" ht="3" customHeight="1">
      <c r="B13" s="94"/>
    </row>
    <row r="14" ht="10.5" customHeight="1" hidden="1">
      <c r="E14" s="99"/>
    </row>
    <row r="15" spans="2:13" ht="11.25" customHeight="1">
      <c r="B15" s="100" t="s">
        <v>100</v>
      </c>
      <c r="C15" s="101" t="s">
        <v>4</v>
      </c>
      <c r="D15" s="101" t="s">
        <v>101</v>
      </c>
      <c r="E15" s="102" t="s">
        <v>127</v>
      </c>
      <c r="F15" s="5"/>
      <c r="G15" s="5"/>
      <c r="H15" s="3"/>
      <c r="I15" s="3"/>
      <c r="J15" s="3"/>
      <c r="K15" s="3"/>
      <c r="L15" s="3"/>
      <c r="M15" s="3"/>
    </row>
    <row r="16" spans="2:13" ht="20.25" customHeight="1">
      <c r="B16" s="103"/>
      <c r="C16" s="104" t="s">
        <v>5</v>
      </c>
      <c r="D16" s="104" t="s">
        <v>102</v>
      </c>
      <c r="E16" s="105" t="s">
        <v>103</v>
      </c>
      <c r="F16" s="5"/>
      <c r="G16" s="5"/>
      <c r="H16" s="137"/>
      <c r="I16" s="3"/>
      <c r="J16" s="3"/>
      <c r="K16" s="3"/>
      <c r="L16" s="3"/>
      <c r="M16" s="3"/>
    </row>
    <row r="17" spans="2:13" ht="12.75">
      <c r="B17" s="57" t="s">
        <v>31</v>
      </c>
      <c r="C17" s="57" t="s">
        <v>104</v>
      </c>
      <c r="D17" s="57" t="s">
        <v>32</v>
      </c>
      <c r="E17" s="57" t="s">
        <v>105</v>
      </c>
      <c r="F17" s="5"/>
      <c r="G17" s="5"/>
      <c r="H17" s="137"/>
      <c r="I17" s="3"/>
      <c r="J17" s="3"/>
      <c r="K17" s="3"/>
      <c r="L17" s="3"/>
      <c r="M17" s="3"/>
    </row>
    <row r="18" spans="2:13" ht="12.75">
      <c r="B18" s="124" t="s">
        <v>163</v>
      </c>
      <c r="C18" s="57"/>
      <c r="D18" s="57"/>
      <c r="E18" s="57"/>
      <c r="F18" s="5"/>
      <c r="G18" s="5"/>
      <c r="H18" s="137"/>
      <c r="I18" s="3"/>
      <c r="J18" s="3"/>
      <c r="K18" s="3"/>
      <c r="L18" s="3"/>
      <c r="M18" s="3"/>
    </row>
    <row r="19" spans="2:13" ht="15.75">
      <c r="B19" s="124" t="s">
        <v>164</v>
      </c>
      <c r="C19" s="57"/>
      <c r="D19" s="163"/>
      <c r="E19" s="57"/>
      <c r="F19" s="5"/>
      <c r="G19" s="5"/>
      <c r="H19" s="3"/>
      <c r="I19" s="3"/>
      <c r="J19" s="3"/>
      <c r="K19" s="3"/>
      <c r="L19" s="3"/>
      <c r="M19" s="3"/>
    </row>
    <row r="20" spans="2:7" ht="15.75" customHeight="1">
      <c r="B20" s="47" t="s">
        <v>106</v>
      </c>
      <c r="C20" s="122">
        <v>2000</v>
      </c>
      <c r="D20" s="164">
        <v>1497</v>
      </c>
      <c r="E20" s="158">
        <v>1491</v>
      </c>
      <c r="F20" s="5"/>
      <c r="G20" s="5"/>
    </row>
    <row r="21" spans="2:7" ht="15.75" customHeight="1">
      <c r="B21" s="47" t="s">
        <v>107</v>
      </c>
      <c r="C21" s="157">
        <v>2050</v>
      </c>
      <c r="D21" s="164">
        <v>1497</v>
      </c>
      <c r="E21" s="156">
        <v>1491</v>
      </c>
      <c r="F21" s="5"/>
      <c r="G21" s="5"/>
    </row>
    <row r="22" spans="2:7" ht="15.75" customHeight="1">
      <c r="B22" s="96" t="s">
        <v>108</v>
      </c>
      <c r="C22" s="196">
        <v>2090</v>
      </c>
      <c r="D22" s="192">
        <f>D20-D21</f>
        <v>0</v>
      </c>
      <c r="E22" s="192">
        <f>E20-E21</f>
        <v>0</v>
      </c>
      <c r="F22" s="5"/>
      <c r="G22" s="5"/>
    </row>
    <row r="23" spans="2:7" ht="15.75" customHeight="1">
      <c r="B23" s="87" t="s">
        <v>109</v>
      </c>
      <c r="C23" s="197"/>
      <c r="D23" s="193"/>
      <c r="E23" s="193"/>
      <c r="F23" s="5"/>
      <c r="G23" s="5"/>
    </row>
    <row r="24" spans="2:5" ht="15.75" customHeight="1">
      <c r="B24" s="47" t="s">
        <v>110</v>
      </c>
      <c r="C24" s="159">
        <v>2095</v>
      </c>
      <c r="D24" s="167"/>
      <c r="E24" s="168"/>
    </row>
    <row r="25" spans="2:5" ht="15.75" customHeight="1">
      <c r="B25" s="47" t="s">
        <v>111</v>
      </c>
      <c r="C25" s="122">
        <v>2120</v>
      </c>
      <c r="D25" s="164"/>
      <c r="E25" s="158"/>
    </row>
    <row r="26" spans="2:5" ht="15.75" customHeight="1">
      <c r="B26" s="47" t="s">
        <v>112</v>
      </c>
      <c r="C26" s="122">
        <v>2130</v>
      </c>
      <c r="D26" s="164"/>
      <c r="E26" s="160"/>
    </row>
    <row r="27" spans="2:5" ht="15.75" customHeight="1">
      <c r="B27" s="47" t="s">
        <v>6</v>
      </c>
      <c r="C27" s="122">
        <v>2150</v>
      </c>
      <c r="D27" s="164"/>
      <c r="E27" s="160"/>
    </row>
    <row r="28" spans="2:5" ht="15.75" customHeight="1">
      <c r="B28" s="47" t="s">
        <v>113</v>
      </c>
      <c r="C28" s="157">
        <v>2180</v>
      </c>
      <c r="D28" s="164"/>
      <c r="E28" s="160"/>
    </row>
    <row r="29" spans="2:5" ht="15.75" customHeight="1">
      <c r="B29" s="96" t="s">
        <v>114</v>
      </c>
      <c r="C29" s="196">
        <v>2190</v>
      </c>
      <c r="D29" s="192">
        <f>D22+D25-D26-D28</f>
        <v>0</v>
      </c>
      <c r="E29" s="192">
        <f>E22+E25-E26-E28</f>
        <v>0</v>
      </c>
    </row>
    <row r="30" spans="2:5" ht="15.75" customHeight="1">
      <c r="B30" s="87" t="s">
        <v>109</v>
      </c>
      <c r="C30" s="197"/>
      <c r="D30" s="193"/>
      <c r="E30" s="193"/>
    </row>
    <row r="31" spans="2:5" ht="15.75" customHeight="1">
      <c r="B31" s="47" t="s">
        <v>115</v>
      </c>
      <c r="C31" s="159">
        <v>2195</v>
      </c>
      <c r="D31" s="166">
        <f>-(D22+D25-D26-D28)</f>
        <v>0</v>
      </c>
      <c r="E31" s="166">
        <f>-(E22+E25-E26-E28)</f>
        <v>0</v>
      </c>
    </row>
    <row r="32" spans="2:5" ht="15.75" customHeight="1">
      <c r="B32" s="47" t="s">
        <v>116</v>
      </c>
      <c r="C32" s="122">
        <v>2200</v>
      </c>
      <c r="D32" s="164"/>
      <c r="E32" s="158"/>
    </row>
    <row r="33" spans="2:5" ht="15.75" customHeight="1">
      <c r="B33" s="47" t="s">
        <v>117</v>
      </c>
      <c r="C33" s="122">
        <v>2220</v>
      </c>
      <c r="D33" s="164"/>
      <c r="E33" s="158"/>
    </row>
    <row r="34" spans="2:5" ht="15.75" customHeight="1">
      <c r="B34" s="47" t="s">
        <v>8</v>
      </c>
      <c r="C34" s="122">
        <v>2240</v>
      </c>
      <c r="D34" s="164"/>
      <c r="E34" s="158"/>
    </row>
    <row r="35" spans="2:5" ht="15.75" customHeight="1">
      <c r="B35" s="47" t="s">
        <v>118</v>
      </c>
      <c r="C35" s="122">
        <v>2250</v>
      </c>
      <c r="D35" s="164"/>
      <c r="E35" s="160"/>
    </row>
    <row r="36" spans="2:5" ht="15.75" customHeight="1">
      <c r="B36" s="47" t="s">
        <v>119</v>
      </c>
      <c r="C36" s="122">
        <v>2255</v>
      </c>
      <c r="D36" s="164"/>
      <c r="E36" s="160"/>
    </row>
    <row r="37" spans="2:5" ht="15.75" customHeight="1">
      <c r="B37" s="47" t="s">
        <v>120</v>
      </c>
      <c r="C37" s="157">
        <v>2270</v>
      </c>
      <c r="D37" s="164"/>
      <c r="E37" s="156"/>
    </row>
    <row r="38" spans="2:5" ht="15.75" customHeight="1">
      <c r="B38" s="96" t="s">
        <v>121</v>
      </c>
      <c r="C38" s="196">
        <v>2290</v>
      </c>
      <c r="D38" s="169"/>
      <c r="E38" s="198">
        <f>-E31+E34-E35-E37</f>
        <v>0</v>
      </c>
    </row>
    <row r="39" spans="2:5" ht="15.75" customHeight="1">
      <c r="B39" s="97" t="s">
        <v>122</v>
      </c>
      <c r="C39" s="197"/>
      <c r="D39" s="169">
        <f>D29+D34-D35-D37</f>
        <v>0</v>
      </c>
      <c r="E39" s="199"/>
    </row>
    <row r="40" spans="2:5" ht="15.75" customHeight="1">
      <c r="B40" s="56" t="s">
        <v>123</v>
      </c>
      <c r="C40" s="161">
        <v>2295</v>
      </c>
      <c r="D40" s="167"/>
      <c r="E40" s="168"/>
    </row>
    <row r="41" spans="2:5" ht="15.75" customHeight="1">
      <c r="B41" s="47" t="s">
        <v>124</v>
      </c>
      <c r="C41" s="122">
        <v>2300</v>
      </c>
      <c r="D41" s="164"/>
      <c r="E41" s="158"/>
    </row>
    <row r="42" spans="2:5" ht="24" customHeight="1">
      <c r="B42" s="95" t="s">
        <v>125</v>
      </c>
      <c r="C42" s="157">
        <v>2305</v>
      </c>
      <c r="D42" s="164"/>
      <c r="E42" s="156"/>
    </row>
    <row r="43" spans="2:5" ht="15.75" customHeight="1">
      <c r="B43" s="96" t="s">
        <v>126</v>
      </c>
      <c r="C43" s="194">
        <v>2350</v>
      </c>
      <c r="D43" s="169"/>
      <c r="E43" s="192">
        <f>E38-E41</f>
        <v>0</v>
      </c>
    </row>
    <row r="44" spans="2:7" ht="15.75" customHeight="1">
      <c r="B44" s="87" t="s">
        <v>109</v>
      </c>
      <c r="C44" s="195"/>
      <c r="D44" s="169">
        <f>D39-D41</f>
        <v>0</v>
      </c>
      <c r="E44" s="193"/>
      <c r="G44" s="139" t="e">
        <f>#REF!-#REF!+#REF!-#REF!-#REF!+#REF!-#REF!-#REF!</f>
        <v>#REF!</v>
      </c>
    </row>
    <row r="45" spans="2:5" ht="15.75" customHeight="1">
      <c r="B45" s="47" t="s">
        <v>110</v>
      </c>
      <c r="C45" s="161">
        <v>2355</v>
      </c>
      <c r="D45" s="168">
        <f>D40+D41</f>
        <v>0</v>
      </c>
      <c r="E45" s="168">
        <f>E40+E41</f>
        <v>0</v>
      </c>
    </row>
    <row r="46" ht="6.75" customHeight="1">
      <c r="G46" s="2"/>
    </row>
    <row r="47" ht="12.75" hidden="1">
      <c r="G47" s="2"/>
    </row>
    <row r="48" ht="12.75" hidden="1">
      <c r="G48" s="2"/>
    </row>
    <row r="49" ht="12.75" hidden="1">
      <c r="G49" s="2"/>
    </row>
    <row r="50" ht="12.75" hidden="1">
      <c r="G50" s="2"/>
    </row>
    <row r="51" ht="12.75" hidden="1">
      <c r="G51" s="2"/>
    </row>
    <row r="52" ht="12.75" hidden="1">
      <c r="G52" s="2"/>
    </row>
    <row r="53" ht="12.75" hidden="1">
      <c r="G53" s="2"/>
    </row>
    <row r="54" ht="12.75" hidden="1">
      <c r="G54" s="2"/>
    </row>
    <row r="55" spans="2:7" ht="12.75">
      <c r="B55" s="94" t="s">
        <v>135</v>
      </c>
      <c r="G55" s="2"/>
    </row>
    <row r="56" spans="2:7" ht="12" customHeight="1">
      <c r="B56" s="94"/>
      <c r="G56" s="2"/>
    </row>
    <row r="57" spans="3:7" ht="12.75" hidden="1">
      <c r="C57" s="9"/>
      <c r="D57" s="9"/>
      <c r="E57" s="99"/>
      <c r="G57" s="2"/>
    </row>
    <row r="58" spans="2:7" ht="12.75">
      <c r="B58" s="100" t="s">
        <v>100</v>
      </c>
      <c r="C58" s="101" t="s">
        <v>4</v>
      </c>
      <c r="D58" s="101" t="s">
        <v>101</v>
      </c>
      <c r="E58" s="102" t="s">
        <v>127</v>
      </c>
      <c r="G58" s="2"/>
    </row>
    <row r="59" spans="2:7" ht="22.5">
      <c r="B59" s="103"/>
      <c r="C59" s="104" t="s">
        <v>5</v>
      </c>
      <c r="D59" s="104" t="s">
        <v>102</v>
      </c>
      <c r="E59" s="105" t="s">
        <v>103</v>
      </c>
      <c r="G59" s="2"/>
    </row>
    <row r="60" spans="2:7" ht="12.75">
      <c r="B60" s="57" t="s">
        <v>31</v>
      </c>
      <c r="C60" s="57" t="s">
        <v>104</v>
      </c>
      <c r="D60" s="57" t="s">
        <v>32</v>
      </c>
      <c r="E60" s="57" t="s">
        <v>105</v>
      </c>
      <c r="G60" s="2"/>
    </row>
    <row r="61" spans="2:5" ht="13.5" customHeight="1">
      <c r="B61" s="111" t="s">
        <v>136</v>
      </c>
      <c r="C61" s="49">
        <v>2400</v>
      </c>
      <c r="D61" s="49"/>
      <c r="E61" s="49"/>
    </row>
    <row r="62" spans="2:5" ht="13.5" customHeight="1">
      <c r="B62" s="111" t="s">
        <v>137</v>
      </c>
      <c r="C62" s="49">
        <v>2405</v>
      </c>
      <c r="D62" s="49"/>
      <c r="E62" s="49"/>
    </row>
    <row r="63" spans="2:5" ht="13.5" customHeight="1">
      <c r="B63" s="111" t="s">
        <v>138</v>
      </c>
      <c r="C63" s="46">
        <v>2410</v>
      </c>
      <c r="D63" s="49"/>
      <c r="E63" s="49"/>
    </row>
    <row r="64" spans="2:5" ht="13.5" customHeight="1">
      <c r="B64" s="111" t="s">
        <v>139</v>
      </c>
      <c r="C64" s="49">
        <v>2415</v>
      </c>
      <c r="D64" s="49"/>
      <c r="E64" s="49"/>
    </row>
    <row r="65" spans="2:5" ht="13.5" customHeight="1">
      <c r="B65" s="111" t="s">
        <v>140</v>
      </c>
      <c r="C65" s="49">
        <v>2445</v>
      </c>
      <c r="D65" s="49"/>
      <c r="E65" s="49"/>
    </row>
    <row r="66" spans="2:5" ht="13.5" customHeight="1">
      <c r="B66" s="112" t="s">
        <v>141</v>
      </c>
      <c r="C66" s="113">
        <v>2450</v>
      </c>
      <c r="D66" s="138">
        <f>D61+D62+D63+D64+D65</f>
        <v>0</v>
      </c>
      <c r="E66" s="138">
        <f>E61+E62+E63+E64+E65</f>
        <v>0</v>
      </c>
    </row>
    <row r="67" spans="2:5" ht="13.5" customHeight="1">
      <c r="B67" s="111" t="s">
        <v>142</v>
      </c>
      <c r="C67" s="49">
        <v>2455</v>
      </c>
      <c r="D67" s="49"/>
      <c r="E67" s="49"/>
    </row>
    <row r="68" spans="2:5" ht="13.5" customHeight="1">
      <c r="B68" s="112" t="s">
        <v>143</v>
      </c>
      <c r="C68" s="113">
        <v>2460</v>
      </c>
      <c r="D68" s="49">
        <f>D66-D67</f>
        <v>0</v>
      </c>
      <c r="E68" s="49">
        <f>E66-E67</f>
        <v>0</v>
      </c>
    </row>
    <row r="69" spans="2:5" ht="15.75" customHeight="1">
      <c r="B69" s="112" t="s">
        <v>144</v>
      </c>
      <c r="C69" s="113">
        <v>2465</v>
      </c>
      <c r="D69" s="138">
        <f>D68+D44-D45</f>
        <v>0</v>
      </c>
      <c r="E69" s="138">
        <f>E68+E43-E45</f>
        <v>0</v>
      </c>
    </row>
    <row r="70" ht="12.75">
      <c r="G70" s="2"/>
    </row>
    <row r="71" ht="12.75">
      <c r="G71" s="2"/>
    </row>
    <row r="72" ht="12.75">
      <c r="G72" s="2"/>
    </row>
    <row r="73" spans="2:7" ht="12.75">
      <c r="B73" s="94" t="s">
        <v>145</v>
      </c>
      <c r="G73" s="2"/>
    </row>
    <row r="74" spans="2:7" ht="12.75">
      <c r="B74" s="94"/>
      <c r="G74" s="2"/>
    </row>
    <row r="75" spans="5:7" ht="12.75">
      <c r="E75" s="99"/>
      <c r="G75" s="2"/>
    </row>
    <row r="76" spans="2:7" ht="12.75">
      <c r="B76" s="100" t="s">
        <v>146</v>
      </c>
      <c r="C76" s="116" t="s">
        <v>4</v>
      </c>
      <c r="D76" s="101" t="s">
        <v>101</v>
      </c>
      <c r="E76" s="102" t="s">
        <v>127</v>
      </c>
      <c r="G76" s="2"/>
    </row>
    <row r="77" spans="2:7" ht="20.25" customHeight="1">
      <c r="B77" s="103"/>
      <c r="C77" s="117" t="s">
        <v>5</v>
      </c>
      <c r="D77" s="104" t="s">
        <v>102</v>
      </c>
      <c r="E77" s="105" t="s">
        <v>103</v>
      </c>
      <c r="G77" s="2"/>
    </row>
    <row r="78" spans="2:5" ht="12.75">
      <c r="B78" s="57" t="s">
        <v>31</v>
      </c>
      <c r="C78" s="57" t="s">
        <v>104</v>
      </c>
      <c r="D78" s="57" t="s">
        <v>32</v>
      </c>
      <c r="E78" s="57" t="s">
        <v>105</v>
      </c>
    </row>
    <row r="79" spans="2:5" ht="16.5" customHeight="1">
      <c r="B79" s="114" t="s">
        <v>9</v>
      </c>
      <c r="C79" s="46">
        <v>2500</v>
      </c>
      <c r="D79" s="165">
        <v>107</v>
      </c>
      <c r="E79" s="165">
        <v>132</v>
      </c>
    </row>
    <row r="80" spans="2:5" ht="16.5" customHeight="1">
      <c r="B80" s="114" t="s">
        <v>10</v>
      </c>
      <c r="C80" s="46">
        <v>2505</v>
      </c>
      <c r="D80" s="165">
        <v>1063</v>
      </c>
      <c r="E80" s="165">
        <v>915</v>
      </c>
    </row>
    <row r="81" spans="2:9" ht="16.5" customHeight="1">
      <c r="B81" s="114" t="s">
        <v>11</v>
      </c>
      <c r="C81" s="46">
        <v>2510</v>
      </c>
      <c r="D81" s="165">
        <v>244</v>
      </c>
      <c r="E81" s="165">
        <v>216</v>
      </c>
      <c r="I81" s="8"/>
    </row>
    <row r="82" spans="2:5" ht="16.5" customHeight="1">
      <c r="B82" s="114" t="s">
        <v>12</v>
      </c>
      <c r="C82" s="46">
        <v>2515</v>
      </c>
      <c r="D82" s="165">
        <v>3</v>
      </c>
      <c r="E82" s="165">
        <v>3</v>
      </c>
    </row>
    <row r="83" spans="2:5" ht="16.5" customHeight="1">
      <c r="B83" s="114" t="s">
        <v>7</v>
      </c>
      <c r="C83" s="46">
        <v>2520</v>
      </c>
      <c r="D83" s="165">
        <v>393</v>
      </c>
      <c r="E83" s="165">
        <v>280</v>
      </c>
    </row>
    <row r="84" spans="2:7" ht="16.5" customHeight="1">
      <c r="B84" s="115" t="s">
        <v>13</v>
      </c>
      <c r="C84" s="55">
        <v>2550</v>
      </c>
      <c r="D84" s="162">
        <f>D79+D81+D80+D82+D83</f>
        <v>1810</v>
      </c>
      <c r="E84" s="162">
        <f>E79+E81+E80+E82+E83</f>
        <v>1546</v>
      </c>
      <c r="F84" s="5"/>
      <c r="G84" s="5"/>
    </row>
    <row r="85" spans="2:7" ht="12.75">
      <c r="B85" s="94"/>
      <c r="E85" s="5"/>
      <c r="F85" s="5"/>
      <c r="G85" s="11"/>
    </row>
    <row r="86" spans="2:7" ht="12.75">
      <c r="B86" s="94"/>
      <c r="E86" s="5"/>
      <c r="F86" s="5"/>
      <c r="G86" s="11"/>
    </row>
    <row r="87" spans="2:7" ht="12.75">
      <c r="B87" s="94" t="s">
        <v>147</v>
      </c>
      <c r="E87" s="5"/>
      <c r="F87" s="5"/>
      <c r="G87" s="11"/>
    </row>
    <row r="88" spans="2:7" ht="12.75">
      <c r="B88" s="94"/>
      <c r="G88" s="2"/>
    </row>
    <row r="89" spans="2:7" ht="12.75">
      <c r="B89" s="9"/>
      <c r="C89" s="9"/>
      <c r="D89" s="9"/>
      <c r="E89" s="99"/>
      <c r="G89" s="2"/>
    </row>
    <row r="90" spans="2:7" ht="12.75">
      <c r="B90" s="118" t="s">
        <v>146</v>
      </c>
      <c r="C90" s="101" t="s">
        <v>4</v>
      </c>
      <c r="D90" s="101" t="s">
        <v>101</v>
      </c>
      <c r="E90" s="102" t="s">
        <v>127</v>
      </c>
      <c r="G90" s="2"/>
    </row>
    <row r="91" spans="2:7" ht="19.5" customHeight="1">
      <c r="B91" s="119"/>
      <c r="C91" s="104" t="s">
        <v>5</v>
      </c>
      <c r="D91" s="104" t="s">
        <v>102</v>
      </c>
      <c r="E91" s="105" t="s">
        <v>103</v>
      </c>
      <c r="G91" s="2"/>
    </row>
    <row r="92" spans="2:5" ht="12.75">
      <c r="B92" s="57" t="s">
        <v>31</v>
      </c>
      <c r="C92" s="57" t="s">
        <v>104</v>
      </c>
      <c r="D92" s="57" t="s">
        <v>32</v>
      </c>
      <c r="E92" s="57" t="s">
        <v>105</v>
      </c>
    </row>
    <row r="93" spans="2:5" ht="16.5" customHeight="1">
      <c r="B93" s="47" t="s">
        <v>148</v>
      </c>
      <c r="C93" s="46">
        <v>2600</v>
      </c>
      <c r="D93" s="46" t="s">
        <v>35</v>
      </c>
      <c r="E93" s="46" t="s">
        <v>35</v>
      </c>
    </row>
    <row r="94" spans="2:5" ht="16.5" customHeight="1">
      <c r="B94" s="47" t="s">
        <v>149</v>
      </c>
      <c r="C94" s="46">
        <v>2605</v>
      </c>
      <c r="D94" s="46" t="s">
        <v>35</v>
      </c>
      <c r="E94" s="46" t="s">
        <v>35</v>
      </c>
    </row>
    <row r="95" spans="2:5" ht="16.5" customHeight="1">
      <c r="B95" s="47" t="s">
        <v>150</v>
      </c>
      <c r="C95" s="46">
        <v>2610</v>
      </c>
      <c r="D95" s="46" t="s">
        <v>35</v>
      </c>
      <c r="E95" s="46" t="s">
        <v>35</v>
      </c>
    </row>
    <row r="96" spans="2:5" ht="16.5" customHeight="1">
      <c r="B96" s="47" t="s">
        <v>151</v>
      </c>
      <c r="C96" s="46">
        <v>2615</v>
      </c>
      <c r="D96" s="46" t="s">
        <v>35</v>
      </c>
      <c r="E96" s="46" t="s">
        <v>35</v>
      </c>
    </row>
    <row r="97" spans="2:5" ht="16.5" customHeight="1">
      <c r="B97" s="47" t="s">
        <v>152</v>
      </c>
      <c r="C97" s="46">
        <v>2650</v>
      </c>
      <c r="D97" s="46" t="s">
        <v>35</v>
      </c>
      <c r="E97" s="46" t="s">
        <v>35</v>
      </c>
    </row>
    <row r="98" ht="15.75">
      <c r="B98" s="6"/>
    </row>
    <row r="99" ht="15.75">
      <c r="B99" s="6"/>
    </row>
    <row r="101" spans="2:5" ht="13.5" customHeight="1">
      <c r="B101" s="83" t="s">
        <v>173</v>
      </c>
      <c r="C101" s="12"/>
      <c r="D101" s="5" t="str">
        <f>'[1]форма 1'!D113</f>
        <v>Грасевич І.І.</v>
      </c>
      <c r="E101" s="5"/>
    </row>
    <row r="102" spans="2:5" ht="12.75">
      <c r="B102" s="5"/>
      <c r="C102" s="5"/>
      <c r="D102" s="5"/>
      <c r="E102" s="5"/>
    </row>
    <row r="103" spans="2:5" ht="12.75">
      <c r="B103" s="83" t="s">
        <v>97</v>
      </c>
      <c r="C103" s="12"/>
      <c r="D103" s="5" t="str">
        <f>'[1]форма 1'!D115</f>
        <v>Усанова Л.С.</v>
      </c>
      <c r="E103" s="5"/>
    </row>
  </sheetData>
  <sheetProtection/>
  <mergeCells count="11">
    <mergeCell ref="B1:C1"/>
    <mergeCell ref="D22:D23"/>
    <mergeCell ref="C38:C39"/>
    <mergeCell ref="E38:E39"/>
    <mergeCell ref="C22:C23"/>
    <mergeCell ref="E22:E23"/>
    <mergeCell ref="C43:C44"/>
    <mergeCell ref="E43:E44"/>
    <mergeCell ref="C29:C30"/>
    <mergeCell ref="D29:D30"/>
    <mergeCell ref="E29:E30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2016-02-29T09:57:46Z</cp:lastPrinted>
  <dcterms:created xsi:type="dcterms:W3CDTF">2001-11-09T08:37:39Z</dcterms:created>
  <dcterms:modified xsi:type="dcterms:W3CDTF">2019-10-11T12:40:19Z</dcterms:modified>
  <cp:category/>
  <cp:version/>
  <cp:contentType/>
  <cp:contentStatus/>
</cp:coreProperties>
</file>